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P:\Sendler Práce\Brno Řečkovice hřbitov\06_DPS\__FINAL\SO 06 ZAZEMI PRO KONTEJNERY\"/>
    </mc:Choice>
  </mc:AlternateContent>
  <xr:revisionPtr revIDLastSave="0" documentId="13_ncr:1_{3472781E-D28C-499B-9009-47D89B59020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O05_mobiliář" sheetId="1" r:id="rId1"/>
  </sheets>
  <definedNames>
    <definedName name="_xlnm.Print_Area" localSheetId="0">SO05_mobiliář!$A$3:$F$35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1" l="1"/>
  <c r="D30" i="1"/>
  <c r="D29" i="1"/>
  <c r="D25" i="1" l="1"/>
  <c r="E25" i="1" s="1"/>
  <c r="E26" i="1"/>
  <c r="D23" i="1"/>
  <c r="D24" i="1"/>
  <c r="E28" i="1"/>
  <c r="D8" i="1"/>
  <c r="E8" i="1" s="1"/>
  <c r="E9" i="1"/>
  <c r="D34" i="1" l="1"/>
  <c r="D35" i="1" s="1"/>
  <c r="A35" i="1" l="1"/>
  <c r="E22" i="1"/>
  <c r="E27" i="1"/>
  <c r="E29" i="1" l="1"/>
  <c r="D12" i="1" l="1"/>
  <c r="A10" i="1"/>
  <c r="A11" i="1" s="1"/>
  <c r="A12" i="1" l="1"/>
  <c r="A13" i="1" s="1"/>
  <c r="E13" i="1"/>
  <c r="E12" i="1"/>
  <c r="E11" i="1"/>
  <c r="A14" i="1" l="1"/>
  <c r="A16" i="1" s="1"/>
  <c r="A17" i="1" s="1"/>
</calcChain>
</file>

<file path=xl/sharedStrings.xml><?xml version="1.0" encoding="utf-8"?>
<sst xmlns="http://schemas.openxmlformats.org/spreadsheetml/2006/main" count="69" uniqueCount="43">
  <si>
    <t>m3</t>
  </si>
  <si>
    <t>m2</t>
  </si>
  <si>
    <t>ks</t>
  </si>
  <si>
    <t>m</t>
  </si>
  <si>
    <t>poznámka</t>
  </si>
  <si>
    <t>počet jednotek</t>
  </si>
  <si>
    <t>jednotka</t>
  </si>
  <si>
    <t>popis výkres</t>
  </si>
  <si>
    <t>p.č.</t>
  </si>
  <si>
    <t>SO 06.1 zázemí pro kontejney</t>
  </si>
  <si>
    <t>SO 06.2 zázemí pro kontejney</t>
  </si>
  <si>
    <t>příplatek za výkop v op inženýrských sítí</t>
  </si>
  <si>
    <t>kamenná kostka nestandard 80/100 mm - 100 mm</t>
  </si>
  <si>
    <t>lože drcený štěrk 4/8 - 40 mm</t>
  </si>
  <si>
    <t>štěrkodrť se zadrcením 0/63 - 200 mm</t>
  </si>
  <si>
    <t xml:space="preserve">betonová patka - spotřeba betonu B 12,5 </t>
  </si>
  <si>
    <t>SO06 ZÁZEMÍ PRO KONTEJNERY</t>
  </si>
  <si>
    <t xml:space="preserve">vrut 6x80 </t>
  </si>
  <si>
    <t>zařezání asfaltu - stávajícího krytu</t>
  </si>
  <si>
    <t>1a</t>
  </si>
  <si>
    <t>1b</t>
  </si>
  <si>
    <t>mb</t>
  </si>
  <si>
    <t xml:space="preserve">zatravnění podél nové obruby </t>
  </si>
  <si>
    <t>2a</t>
  </si>
  <si>
    <t>2b</t>
  </si>
  <si>
    <t xml:space="preserve">vybourání kamenné obruby pro znovuosazení </t>
  </si>
  <si>
    <t xml:space="preserve">oprava 2 řádku kostky DŽK /předlažba  podél DM obruby 5,4m  </t>
  </si>
  <si>
    <t>vybourání drážky hl.0,25m v AB parkovišti pro vložený obrubník 2mb</t>
  </si>
  <si>
    <t>nový betonový panel 300x200x150</t>
  </si>
  <si>
    <t>3* kabel vedle sebe dl.15m</t>
  </si>
  <si>
    <t>obruba - dvouřádek kostky</t>
  </si>
  <si>
    <t>m2 bez příkopu</t>
  </si>
  <si>
    <t>vybourání kamenné obruby + zarov. Řez v AB vozovce</t>
  </si>
  <si>
    <t>zatravnění u nových panelů</t>
  </si>
  <si>
    <t>hutnění podloží 30 Mpa</t>
  </si>
  <si>
    <t>výkop hl. 340-500 mm v RT (zeleň, rostlý terén)</t>
  </si>
  <si>
    <t>příplatek za výkop v op inženýrských sítí -kabel VO</t>
  </si>
  <si>
    <t>silniční kamenný obrubník 200*200, délka proměnlivá (zpětné použití obrubníků ze stavby SO 06.1+SO 06.2) do beton.lože</t>
  </si>
  <si>
    <t>výkop hl. 250 mm v RT (zeleň, rostlý terén)</t>
  </si>
  <si>
    <t>štěrkodrť se zadrcením 0/63 - 100 mm</t>
  </si>
  <si>
    <t xml:space="preserve">L profil 50 x50 mm   žár.ZN  </t>
  </si>
  <si>
    <t>demontáž stáv.panelů tl. 0,15m</t>
  </si>
  <si>
    <t xml:space="preserve">odkop lože a zeminy celk. tl.0,10m pod DM panely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</si>
</sst>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name val="Calibri"/>
      <family val="2"/>
      <charset val="238"/>
    </font>
    <font>
      <i/>
      <sz val="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4" fillId="2" borderId="1" xfId="0" applyFont="1" applyFill="1" applyBorder="1" applyAlignment="1">
      <alignment horizontal="left"/>
    </xf>
    <xf numFmtId="0" fontId="6" fillId="0" borderId="1" xfId="2" applyFont="1" applyFill="1" applyBorder="1" applyAlignment="1" applyProtection="1">
      <alignment wrapText="1"/>
    </xf>
    <xf numFmtId="0" fontId="5" fillId="0" borderId="0" xfId="0" applyFont="1" applyAlignment="1">
      <alignment horizontal="center"/>
    </xf>
    <xf numFmtId="0" fontId="5" fillId="0" borderId="0" xfId="0" applyFont="1"/>
    <xf numFmtId="164" fontId="5" fillId="0" borderId="0" xfId="0" applyNumberFormat="1" applyFont="1"/>
    <xf numFmtId="0" fontId="6" fillId="0" borderId="0" xfId="2" applyFont="1" applyBorder="1" applyAlignment="1" applyProtection="1">
      <alignment wrapText="1"/>
    </xf>
    <xf numFmtId="0" fontId="5" fillId="0" borderId="1" xfId="0" applyFont="1" applyBorder="1"/>
    <xf numFmtId="164" fontId="5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7" fillId="0" borderId="1" xfId="0" applyFont="1" applyBorder="1"/>
    <xf numFmtId="164" fontId="7" fillId="0" borderId="1" xfId="0" applyNumberFormat="1" applyFont="1" applyBorder="1"/>
  </cellXfs>
  <cellStyles count="3">
    <cellStyle name="Hypertextový odkaz" xfId="2" builtinId="8"/>
    <cellStyle name="Normální" xfId="0" builtinId="0"/>
    <cellStyle name="normální 1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zoomScaleNormal="100" zoomScaleSheetLayoutView="90" workbookViewId="0">
      <selection activeCell="M23" sqref="M23"/>
    </sheetView>
  </sheetViews>
  <sheetFormatPr defaultColWidth="9.140625" defaultRowHeight="12.75" x14ac:dyDescent="0.2"/>
  <cols>
    <col min="1" max="1" width="6.140625" style="1" customWidth="1"/>
    <col min="2" max="2" width="51.140625" style="1" customWidth="1"/>
    <col min="3" max="3" width="9.5703125" style="1" customWidth="1"/>
    <col min="4" max="4" width="20.42578125" style="1" customWidth="1"/>
    <col min="5" max="5" width="10.140625" style="1" customWidth="1"/>
    <col min="6" max="6" width="16.85546875" style="2" customWidth="1"/>
    <col min="7" max="16384" width="9.140625" style="1"/>
  </cols>
  <sheetData>
    <row r="1" spans="1:6" ht="15" x14ac:dyDescent="0.25">
      <c r="A1" s="3" t="s">
        <v>16</v>
      </c>
      <c r="B1" s="3"/>
      <c r="C1"/>
      <c r="D1"/>
      <c r="E1"/>
      <c r="F1" s="4"/>
    </row>
    <row r="2" spans="1:6" ht="15" x14ac:dyDescent="0.25">
      <c r="A2"/>
      <c r="B2"/>
      <c r="C2"/>
      <c r="D2"/>
      <c r="E2"/>
      <c r="F2" s="4"/>
    </row>
    <row r="3" spans="1:6" ht="15" x14ac:dyDescent="0.25">
      <c r="A3" s="5" t="s">
        <v>8</v>
      </c>
      <c r="B3" s="5" t="s">
        <v>7</v>
      </c>
      <c r="C3" s="6" t="s">
        <v>6</v>
      </c>
      <c r="D3" s="6" t="s">
        <v>5</v>
      </c>
      <c r="E3" s="6" t="s">
        <v>0</v>
      </c>
      <c r="F3" s="7" t="s">
        <v>4</v>
      </c>
    </row>
    <row r="4" spans="1:6" ht="15" x14ac:dyDescent="0.25">
      <c r="A4" s="8" t="s">
        <v>9</v>
      </c>
      <c r="B4" s="8"/>
      <c r="C4" s="6"/>
      <c r="D4" s="6"/>
      <c r="E4" s="6"/>
      <c r="F4" s="7"/>
    </row>
    <row r="5" spans="1:6" ht="15" x14ac:dyDescent="0.25">
      <c r="A5" s="16" t="s">
        <v>19</v>
      </c>
      <c r="B5" s="14" t="s">
        <v>25</v>
      </c>
      <c r="C5" s="14" t="s">
        <v>3</v>
      </c>
      <c r="D5" s="15">
        <v>5.4</v>
      </c>
      <c r="E5" s="15"/>
      <c r="F5" s="14"/>
    </row>
    <row r="6" spans="1:6" ht="30" x14ac:dyDescent="0.25">
      <c r="A6" s="18" t="s">
        <v>20</v>
      </c>
      <c r="B6" s="17" t="s">
        <v>26</v>
      </c>
      <c r="C6" s="14" t="s">
        <v>3</v>
      </c>
      <c r="D6" s="15">
        <v>5.5</v>
      </c>
      <c r="E6" s="15"/>
      <c r="F6" s="14"/>
    </row>
    <row r="7" spans="1:6" ht="15" x14ac:dyDescent="0.25">
      <c r="A7" s="16" t="s">
        <v>23</v>
      </c>
      <c r="B7" s="14" t="s">
        <v>18</v>
      </c>
      <c r="C7" s="14" t="s">
        <v>3</v>
      </c>
      <c r="D7" s="15">
        <v>9.6999999999999993</v>
      </c>
      <c r="E7" s="15"/>
      <c r="F7" s="14"/>
    </row>
    <row r="8" spans="1:6" ht="30" x14ac:dyDescent="0.25">
      <c r="A8" s="16" t="s">
        <v>24</v>
      </c>
      <c r="B8" s="17" t="s">
        <v>27</v>
      </c>
      <c r="C8" s="14" t="s">
        <v>1</v>
      </c>
      <c r="D8" s="15">
        <f>0.2*2</f>
        <v>0.4</v>
      </c>
      <c r="E8" s="15">
        <f>D8*0.25</f>
        <v>0.1</v>
      </c>
      <c r="F8" s="14"/>
    </row>
    <row r="9" spans="1:6" ht="15" x14ac:dyDescent="0.25">
      <c r="A9" s="16">
        <v>3</v>
      </c>
      <c r="B9" s="14" t="s">
        <v>35</v>
      </c>
      <c r="C9" s="14" t="s">
        <v>1</v>
      </c>
      <c r="D9" s="15">
        <v>10.44</v>
      </c>
      <c r="E9" s="15">
        <f>D9*(0.34+0.5)/2</f>
        <v>4.3848000000000003</v>
      </c>
      <c r="F9" s="14"/>
    </row>
    <row r="10" spans="1:6" ht="15" x14ac:dyDescent="0.25">
      <c r="A10" s="16">
        <f>A9+1</f>
        <v>4</v>
      </c>
      <c r="B10" s="14" t="s">
        <v>36</v>
      </c>
      <c r="C10" s="14" t="s">
        <v>21</v>
      </c>
      <c r="D10" s="15">
        <v>3.8</v>
      </c>
      <c r="E10" s="15"/>
      <c r="F10" s="14"/>
    </row>
    <row r="11" spans="1:6" ht="15" x14ac:dyDescent="0.25">
      <c r="A11" s="16">
        <f>A10+1</f>
        <v>5</v>
      </c>
      <c r="B11" s="14" t="s">
        <v>12</v>
      </c>
      <c r="C11" s="14" t="s">
        <v>1</v>
      </c>
      <c r="D11" s="15">
        <v>5.5</v>
      </c>
      <c r="E11" s="15">
        <f>D11*0.1</f>
        <v>0.55000000000000004</v>
      </c>
      <c r="F11" s="9"/>
    </row>
    <row r="12" spans="1:6" ht="15" x14ac:dyDescent="0.25">
      <c r="A12" s="16">
        <f t="shared" ref="A12" si="0">A11+1</f>
        <v>6</v>
      </c>
      <c r="B12" s="14" t="s">
        <v>13</v>
      </c>
      <c r="C12" s="14" t="s">
        <v>1</v>
      </c>
      <c r="D12" s="15">
        <f>D11</f>
        <v>5.5</v>
      </c>
      <c r="E12" s="15">
        <f>D12*0.04</f>
        <v>0.22</v>
      </c>
      <c r="F12" s="9"/>
    </row>
    <row r="13" spans="1:6" ht="15" x14ac:dyDescent="0.25">
      <c r="A13" s="16">
        <f>A12+1</f>
        <v>7</v>
      </c>
      <c r="B13" s="14" t="s">
        <v>14</v>
      </c>
      <c r="C13" s="14" t="s">
        <v>1</v>
      </c>
      <c r="D13" s="15">
        <v>8.02</v>
      </c>
      <c r="E13" s="15">
        <f>D13*0.2</f>
        <v>1.6040000000000001</v>
      </c>
      <c r="F13" s="9"/>
    </row>
    <row r="14" spans="1:6" ht="15" x14ac:dyDescent="0.25">
      <c r="A14" s="16">
        <f>A13+1</f>
        <v>8</v>
      </c>
      <c r="B14" s="14" t="s">
        <v>34</v>
      </c>
      <c r="C14" s="14" t="s">
        <v>1</v>
      </c>
      <c r="D14" s="15">
        <v>8.1430000000000007</v>
      </c>
      <c r="E14" s="15"/>
      <c r="F14" s="9"/>
    </row>
    <row r="15" spans="1:6" ht="15" x14ac:dyDescent="0.25">
      <c r="A15" s="16"/>
      <c r="B15" s="14"/>
      <c r="C15" s="14"/>
      <c r="D15" s="15"/>
      <c r="E15" s="15"/>
      <c r="F15" s="9"/>
    </row>
    <row r="16" spans="1:6" ht="45" x14ac:dyDescent="0.25">
      <c r="A16" s="16">
        <f>A14+1</f>
        <v>9</v>
      </c>
      <c r="B16" s="17" t="s">
        <v>37</v>
      </c>
      <c r="C16" s="14" t="s">
        <v>3</v>
      </c>
      <c r="D16" s="15">
        <v>9.1999999999999993</v>
      </c>
      <c r="E16" s="15"/>
      <c r="F16" s="9"/>
    </row>
    <row r="17" spans="1:6" ht="15" x14ac:dyDescent="0.25">
      <c r="A17" s="16">
        <f>A16+1</f>
        <v>10</v>
      </c>
      <c r="B17" s="14" t="s">
        <v>22</v>
      </c>
      <c r="C17" s="14" t="s">
        <v>1</v>
      </c>
      <c r="D17" s="15">
        <v>4.0999999999999996</v>
      </c>
      <c r="E17" s="15"/>
      <c r="F17" s="9"/>
    </row>
    <row r="18" spans="1:6" ht="15" x14ac:dyDescent="0.25">
      <c r="A18" s="10"/>
      <c r="B18" s="11"/>
      <c r="C18" s="11"/>
      <c r="D18" s="12"/>
      <c r="E18" s="12"/>
      <c r="F18" s="13"/>
    </row>
    <row r="19" spans="1:6" ht="15" x14ac:dyDescent="0.25">
      <c r="A19"/>
      <c r="B19"/>
      <c r="C19"/>
      <c r="D19"/>
      <c r="E19"/>
      <c r="F19" s="4"/>
    </row>
    <row r="20" spans="1:6" ht="15" x14ac:dyDescent="0.25">
      <c r="A20" s="8" t="s">
        <v>10</v>
      </c>
      <c r="B20" s="8"/>
      <c r="C20" s="6"/>
      <c r="D20" s="6"/>
      <c r="E20" s="6"/>
      <c r="F20" s="7"/>
    </row>
    <row r="21" spans="1:6" ht="15" x14ac:dyDescent="0.25">
      <c r="A21" s="16">
        <v>11</v>
      </c>
      <c r="B21" s="14" t="s">
        <v>32</v>
      </c>
      <c r="C21" s="14" t="s">
        <v>3</v>
      </c>
      <c r="D21" s="15">
        <v>6.5</v>
      </c>
      <c r="E21" s="15"/>
      <c r="F21" s="14"/>
    </row>
    <row r="22" spans="1:6" ht="15" x14ac:dyDescent="0.25">
      <c r="A22" s="16">
        <v>12</v>
      </c>
      <c r="B22" s="14" t="s">
        <v>38</v>
      </c>
      <c r="C22" s="14" t="s">
        <v>1</v>
      </c>
      <c r="D22" s="15">
        <v>14.2</v>
      </c>
      <c r="E22" s="15">
        <f>D22*0.25</f>
        <v>3.55</v>
      </c>
      <c r="F22" s="14"/>
    </row>
    <row r="23" spans="1:6" ht="30" x14ac:dyDescent="0.25">
      <c r="A23" s="16">
        <v>13</v>
      </c>
      <c r="B23" s="14" t="s">
        <v>11</v>
      </c>
      <c r="C23" s="14" t="s">
        <v>1</v>
      </c>
      <c r="D23" s="15">
        <f>(0.5+0.8+0.5)*15</f>
        <v>27</v>
      </c>
      <c r="E23" s="15"/>
      <c r="F23" s="17" t="s">
        <v>29</v>
      </c>
    </row>
    <row r="24" spans="1:6" ht="15" x14ac:dyDescent="0.25">
      <c r="A24" s="16">
        <v>14</v>
      </c>
      <c r="B24" s="17" t="s">
        <v>41</v>
      </c>
      <c r="C24" s="14" t="s">
        <v>1</v>
      </c>
      <c r="D24" s="15">
        <f>8.55*1.42</f>
        <v>12.141</v>
      </c>
      <c r="E24" s="15"/>
      <c r="F24" s="14"/>
    </row>
    <row r="25" spans="1:6" ht="15" x14ac:dyDescent="0.25">
      <c r="A25" s="16">
        <v>15</v>
      </c>
      <c r="B25" s="17" t="s">
        <v>42</v>
      </c>
      <c r="C25" s="14" t="s">
        <v>1</v>
      </c>
      <c r="D25" s="15">
        <f>8.65*(1.52-0.9)</f>
        <v>5.3630000000000004</v>
      </c>
      <c r="E25" s="15">
        <f>D25*0.1</f>
        <v>0.53630000000000011</v>
      </c>
      <c r="F25" s="14" t="s">
        <v>31</v>
      </c>
    </row>
    <row r="26" spans="1:6" ht="15" x14ac:dyDescent="0.25">
      <c r="A26" s="16">
        <v>16</v>
      </c>
      <c r="B26" s="14" t="s">
        <v>28</v>
      </c>
      <c r="C26" s="14" t="s">
        <v>2</v>
      </c>
      <c r="D26" s="15">
        <v>5</v>
      </c>
      <c r="E26" s="15">
        <f>5*3*2</f>
        <v>30</v>
      </c>
      <c r="F26" s="14"/>
    </row>
    <row r="27" spans="1:6" ht="15" x14ac:dyDescent="0.25">
      <c r="A27" s="16"/>
      <c r="B27" s="19" t="s">
        <v>12</v>
      </c>
      <c r="C27" s="19" t="s">
        <v>1</v>
      </c>
      <c r="D27" s="20">
        <v>5.5</v>
      </c>
      <c r="E27" s="20">
        <f>D27*0.1</f>
        <v>0.55000000000000004</v>
      </c>
      <c r="F27" s="9"/>
    </row>
    <row r="28" spans="1:6" ht="15" x14ac:dyDescent="0.25">
      <c r="A28" s="16"/>
      <c r="B28" s="19" t="s">
        <v>13</v>
      </c>
      <c r="C28" s="19" t="s">
        <v>1</v>
      </c>
      <c r="D28" s="20">
        <v>5.5</v>
      </c>
      <c r="E28" s="20">
        <f>D28*0.04</f>
        <v>0.22</v>
      </c>
      <c r="F28" s="9"/>
    </row>
    <row r="29" spans="1:6" ht="15" x14ac:dyDescent="0.25">
      <c r="A29" s="16">
        <v>17</v>
      </c>
      <c r="B29" s="14" t="s">
        <v>39</v>
      </c>
      <c r="C29" s="14" t="s">
        <v>1</v>
      </c>
      <c r="D29" s="15">
        <f>(15+2*0.1)*(0.2+2-0.9)</f>
        <v>19.760000000000002</v>
      </c>
      <c r="E29" s="15">
        <f>D29*0.1</f>
        <v>1.9760000000000002</v>
      </c>
      <c r="F29" s="9"/>
    </row>
    <row r="30" spans="1:6" ht="15" x14ac:dyDescent="0.25">
      <c r="A30" s="16">
        <v>18</v>
      </c>
      <c r="B30" s="14" t="s">
        <v>34</v>
      </c>
      <c r="C30" s="14" t="s">
        <v>1</v>
      </c>
      <c r="D30" s="15">
        <f>(15+2*0.1)*(0.2+2-0.9+0.2)</f>
        <v>22.8</v>
      </c>
      <c r="E30" s="15"/>
      <c r="F30" s="9"/>
    </row>
    <row r="31" spans="1:6" ht="15" x14ac:dyDescent="0.25">
      <c r="A31" s="16">
        <v>19</v>
      </c>
      <c r="B31" s="14" t="s">
        <v>40</v>
      </c>
      <c r="C31" s="14" t="s">
        <v>3</v>
      </c>
      <c r="D31" s="15">
        <v>17.8</v>
      </c>
      <c r="E31" s="15"/>
      <c r="F31" s="9"/>
    </row>
    <row r="32" spans="1:6" ht="15" x14ac:dyDescent="0.25">
      <c r="A32" s="16">
        <v>20</v>
      </c>
      <c r="B32" s="17" t="s">
        <v>17</v>
      </c>
      <c r="C32" s="14" t="s">
        <v>2</v>
      </c>
      <c r="D32" s="15">
        <v>12</v>
      </c>
      <c r="E32" s="15"/>
      <c r="F32" s="9"/>
    </row>
    <row r="33" spans="1:6" ht="15" x14ac:dyDescent="0.25">
      <c r="A33" s="16">
        <v>21</v>
      </c>
      <c r="B33" s="14" t="s">
        <v>33</v>
      </c>
      <c r="C33" s="14" t="s">
        <v>1</v>
      </c>
      <c r="D33" s="15">
        <f>0.5*0.9*2</f>
        <v>0.9</v>
      </c>
      <c r="E33" s="15"/>
      <c r="F33" s="9"/>
    </row>
    <row r="34" spans="1:6" ht="15" x14ac:dyDescent="0.25">
      <c r="A34" s="16">
        <v>22</v>
      </c>
      <c r="B34" s="14" t="s">
        <v>30</v>
      </c>
      <c r="C34" s="14" t="s">
        <v>3</v>
      </c>
      <c r="D34" s="15">
        <f>15-8.5</f>
        <v>6.5</v>
      </c>
      <c r="E34" s="15"/>
      <c r="F34" s="9"/>
    </row>
    <row r="35" spans="1:6" ht="15" x14ac:dyDescent="0.25">
      <c r="A35" s="16">
        <f>A34+1</f>
        <v>23</v>
      </c>
      <c r="B35" s="14" t="s">
        <v>15</v>
      </c>
      <c r="C35" s="14" t="s">
        <v>0</v>
      </c>
      <c r="D35" s="15">
        <f>0.4*0.15*D34</f>
        <v>0.39</v>
      </c>
      <c r="E35" s="15"/>
      <c r="F35" s="9"/>
    </row>
    <row r="36" spans="1:6" ht="15" x14ac:dyDescent="0.25">
      <c r="A36"/>
      <c r="B36"/>
      <c r="C36"/>
      <c r="D36"/>
      <c r="E36"/>
      <c r="F36" s="4"/>
    </row>
    <row r="37" spans="1:6" ht="15" x14ac:dyDescent="0.25">
      <c r="A37"/>
      <c r="B37"/>
      <c r="C37"/>
      <c r="D37"/>
      <c r="E37"/>
      <c r="F37" s="4"/>
    </row>
  </sheetData>
  <pageMargins left="0.31496062992125984" right="0.9055118110236221" top="0.39370078740157483" bottom="0.59055118110236227" header="0.31496062992125984" footer="0.31496062992125984"/>
  <pageSetup paperSize="9" scale="94" fitToHeight="99" orientation="landscape" horizontalDpi="300" verticalDpi="300" r:id="rId1"/>
  <rowBreaks count="1" manualBreakCount="1">
    <brk id="3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SO05_mobiliář</vt:lpstr>
      <vt:lpstr>SO05_mobiliář!Oblast_tisku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SB2</dc:creator>
  <cp:lastModifiedBy>SB8</cp:lastModifiedBy>
  <cp:lastPrinted>2023-04-03T17:31:39Z</cp:lastPrinted>
  <dcterms:created xsi:type="dcterms:W3CDTF">2021-07-02T06:37:40Z</dcterms:created>
  <dcterms:modified xsi:type="dcterms:W3CDTF">2023-06-14T14:51:59Z</dcterms:modified>
</cp:coreProperties>
</file>